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1" sheetId="1" r:id="rId1"/>
    <sheet name="Foglio2" sheetId="2" r:id="rId2"/>
    <sheet name="Foglio3" sheetId="3" r:id="rId3"/>
  </sheets>
  <definedNames>
    <definedName name="_xlnm.Print_Area" localSheetId="0">'2011'!$A$1:$M$61</definedName>
  </definedNames>
  <calcPr fullCalcOnLoad="1"/>
</workbook>
</file>

<file path=xl/sharedStrings.xml><?xml version="1.0" encoding="utf-8"?>
<sst xmlns="http://schemas.openxmlformats.org/spreadsheetml/2006/main" count="113" uniqueCount="86">
  <si>
    <t>COMUNE DI MANTOVA</t>
  </si>
  <si>
    <t>1 -  LE NOTIZIE RELATIVE ALLE ENTRATE ED ALLE SPESE SONO LE SEGUENTI:</t>
  </si>
  <si>
    <t>ENTRATE</t>
  </si>
  <si>
    <t>SPESE</t>
  </si>
  <si>
    <t>DENOMINAZIONE</t>
  </si>
  <si>
    <t xml:space="preserve">   (di cui dallo Stato)</t>
  </si>
  <si>
    <t xml:space="preserve">   per mutui in ammortamento</t>
  </si>
  <si>
    <t xml:space="preserve">   (di cui dalla Regione)</t>
  </si>
  <si>
    <t xml:space="preserve">   (di cui per proventi servizi pubblici)</t>
  </si>
  <si>
    <t xml:space="preserve">   Totale entrate di parte corrente</t>
  </si>
  <si>
    <t xml:space="preserve">   Totale spese di parte corrente</t>
  </si>
  <si>
    <t xml:space="preserve">   Totale spese in conto capitale</t>
  </si>
  <si>
    <t xml:space="preserve">   (di cui per anticipazione di tesoreria)</t>
  </si>
  <si>
    <t xml:space="preserve">  Totale entrate in conto capitale</t>
  </si>
  <si>
    <t xml:space="preserve">   tesoreria ed altri</t>
  </si>
  <si>
    <t xml:space="preserve">   Totale </t>
  </si>
  <si>
    <t xml:space="preserve">   Disavanzo di gestione</t>
  </si>
  <si>
    <t xml:space="preserve">   Avanzo di gestione</t>
  </si>
  <si>
    <t xml:space="preserve">   TOTALE GENERALE</t>
  </si>
  <si>
    <t>TRASPORTI</t>
  </si>
  <si>
    <t>TOTALE</t>
  </si>
  <si>
    <t xml:space="preserve">  direttamente dall'Amministrazione</t>
  </si>
  <si>
    <t>Entrate correnti</t>
  </si>
  <si>
    <t>di cui:</t>
  </si>
  <si>
    <t>Spese correnti</t>
  </si>
  <si>
    <t xml:space="preserve">   esistenti e risultanti dalla elencazione allegata</t>
  </si>
  <si>
    <t>IL SINDACO</t>
  </si>
  <si>
    <t>- ENTRATE extratributarie</t>
  </si>
  <si>
    <t>- Tributarie</t>
  </si>
  <si>
    <t>- Avanzo di amministrazione</t>
  </si>
  <si>
    <t>- Contributi e trasferimenti</t>
  </si>
  <si>
    <t>- Alienazione di beni e trasferimenti</t>
  </si>
  <si>
    <t>- Assunzione prestiti</t>
  </si>
  <si>
    <t>- Personale</t>
  </si>
  <si>
    <t>- Acquisto beni e servizi</t>
  </si>
  <si>
    <t>- Interessi passivi</t>
  </si>
  <si>
    <t>- Investimenti effettuati</t>
  </si>
  <si>
    <t>- Investimenti indiretti</t>
  </si>
  <si>
    <t>- Residui  passivi perenti esistenti alla data</t>
  </si>
  <si>
    <t>- Disavanzo di amministrazione</t>
  </si>
  <si>
    <t>- Correnti</t>
  </si>
  <si>
    <t>- Rimborso quote di capitale</t>
  </si>
  <si>
    <t>- Rimborso anticipazione di</t>
  </si>
  <si>
    <t>- Ammontare dei debiti fuori bilancio comunque</t>
  </si>
  <si>
    <t>- Spese di investimento</t>
  </si>
  <si>
    <t>(in euro)</t>
  </si>
  <si>
    <t>euro+</t>
  </si>
  <si>
    <t xml:space="preserve">        euro-</t>
  </si>
  <si>
    <t>euro</t>
  </si>
  <si>
    <t>ATTIVITA' SOCIALI</t>
  </si>
  <si>
    <t>ATTIVITA' ECONOMICA</t>
  </si>
  <si>
    <t>(1) i dati si riferiscono all'ultimo rendiconto approvato.</t>
  </si>
  <si>
    <t>(0)</t>
  </si>
  <si>
    <t>- Servizi per conto di terzi</t>
  </si>
  <si>
    <t>- Altre entrate correnti</t>
  </si>
  <si>
    <t>- Altre spese correnti</t>
  </si>
  <si>
    <t>EDILIZIA RESIDENZIALE PUBBLICA</t>
  </si>
  <si>
    <t>CULTURA</t>
  </si>
  <si>
    <t xml:space="preserve">ISTRUZIONE </t>
  </si>
  <si>
    <t>AMMINISTRAZIONE GENERALE</t>
  </si>
  <si>
    <t xml:space="preserve"> 2 - LA CLASSIFICAZIONE DELLE PRINCIPALI SPESE CORRENTI E IN CONTO CAPITALE, DESUNTE DAL RENDICONTO DELLA GESTIONE, SECONDO L'ANALISI ECONOMICO </t>
  </si>
  <si>
    <t xml:space="preserve"> E FUNZIONALE E' LA SEGUENTE:</t>
  </si>
  <si>
    <t>4 - LE PRINCIPALI ENTRATE E SPESE PER ABITANTE DESUNTE DAL</t>
  </si>
  <si>
    <t>RENDICONTO DELLA GESTIONE SONO LE SEGUENTI:</t>
  </si>
  <si>
    <t>RENDICONTO DELLA GESTIONE E' LA SEGUENTE:</t>
  </si>
  <si>
    <t>(-8.000.000)</t>
  </si>
  <si>
    <t>Nicola Sodano</t>
  </si>
  <si>
    <t>Ai sensi dell'art. 6 della legge 25 febbraio 1987, n. 67, si pubblicano i seguenti  dati relativi al bilancio preventivo 2011 e al rendiconto della gestione 2010 (1):</t>
  </si>
  <si>
    <t>PREVISIONI DI COMPETENZA DA BILANCIO ANNO 2011</t>
  </si>
  <si>
    <t>ACCERTAMENTI DAL RENDICONTO DELLA GESTIONE ANNO 2010</t>
  </si>
  <si>
    <t>IMPEGNI DAL RENDICONTO DELLA GESTIONE ANNO 2010</t>
  </si>
  <si>
    <t>3 - LA RISULTANZA FINALE A TUTTO IL 31 DICEMBRE 2010 DESUNTA DAL</t>
  </si>
  <si>
    <t xml:space="preserve">   dal rendiconto della gestione dell'anno 2010</t>
  </si>
  <si>
    <t xml:space="preserve">  di chiusura del rendiconto della gestione dell'anno 2010</t>
  </si>
  <si>
    <t xml:space="preserve">   al rendiconto della gestione dell'anno 2010</t>
  </si>
  <si>
    <t>(10.809.311,00)</t>
  </si>
  <si>
    <t>(3.783.158,00)</t>
  </si>
  <si>
    <t>(4.983.800,00)</t>
  </si>
  <si>
    <t>(117.585,00)</t>
  </si>
  <si>
    <t>(6.126.502,00)</t>
  </si>
  <si>
    <t>(14.042.230,35)</t>
  </si>
  <si>
    <t>(4.180.788,14)</t>
  </si>
  <si>
    <t>(4.720.614,68)</t>
  </si>
  <si>
    <t>(426.618,37)</t>
  </si>
  <si>
    <t>(2.188.041,16)</t>
  </si>
  <si>
    <t xml:space="preserve">   disponibile al 31 dicembre 2010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</si>
</sst>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;[Red]#,##0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#,##0.000"/>
  </numFmts>
  <fonts count="8">
    <font>
      <sz val="10"/>
      <name val="Arial"/>
      <family val="0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1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 quotePrefix="1">
      <alignment/>
    </xf>
    <xf numFmtId="0" fontId="3" fillId="0" borderId="1" xfId="0" applyFont="1" applyBorder="1" applyAlignment="1" quotePrefix="1">
      <alignment/>
    </xf>
    <xf numFmtId="0" fontId="4" fillId="0" borderId="0" xfId="0" applyFont="1" applyAlignment="1">
      <alignment/>
    </xf>
    <xf numFmtId="3" fontId="6" fillId="0" borderId="2" xfId="0" applyNumberFormat="1" applyFont="1" applyBorder="1" applyAlignment="1" quotePrefix="1">
      <alignment horizontal="right"/>
    </xf>
    <xf numFmtId="0" fontId="6" fillId="0" borderId="3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 quotePrefix="1">
      <alignment horizontal="right"/>
    </xf>
    <xf numFmtId="4" fontId="6" fillId="0" borderId="4" xfId="0" applyNumberFormat="1" applyFont="1" applyFill="1" applyBorder="1" applyAlignment="1">
      <alignment/>
    </xf>
    <xf numFmtId="0" fontId="3" fillId="0" borderId="1" xfId="0" applyFont="1" applyFill="1" applyBorder="1" applyAlignment="1" quotePrefix="1">
      <alignment/>
    </xf>
    <xf numFmtId="0" fontId="3" fillId="0" borderId="0" xfId="0" applyFont="1" applyFill="1" applyBorder="1" applyAlignment="1" quotePrefix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6" fillId="0" borderId="2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49" fontId="0" fillId="0" borderId="1" xfId="0" applyNumberFormat="1" applyFont="1" applyBorder="1" applyAlignment="1" quotePrefix="1">
      <alignment/>
    </xf>
    <xf numFmtId="0" fontId="0" fillId="0" borderId="1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6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 quotePrefix="1">
      <alignment/>
    </xf>
    <xf numFmtId="0" fontId="6" fillId="0" borderId="7" xfId="0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13" xfId="0" applyFont="1" applyBorder="1" applyAlignment="1" quotePrefix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Border="1" applyAlignment="1" quotePrefix="1">
      <alignment/>
    </xf>
    <xf numFmtId="49" fontId="0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0" fillId="0" borderId="16" xfId="0" applyFont="1" applyBorder="1" applyAlignment="1" quotePrefix="1">
      <alignment/>
    </xf>
    <xf numFmtId="0" fontId="0" fillId="0" borderId="17" xfId="0" applyFont="1" applyBorder="1" applyAlignment="1" quotePrefix="1">
      <alignment/>
    </xf>
    <xf numFmtId="0" fontId="0" fillId="0" borderId="1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3</xdr:col>
      <xdr:colOff>428625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102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tabSelected="1" zoomScale="75" zoomScaleNormal="75" zoomScaleSheetLayoutView="74" workbookViewId="0" topLeftCell="A12">
      <selection activeCell="N52" sqref="N52"/>
    </sheetView>
  </sheetViews>
  <sheetFormatPr defaultColWidth="9.140625" defaultRowHeight="12.75"/>
  <cols>
    <col min="1" max="1" width="14.57421875" style="45" customWidth="1"/>
    <col min="2" max="2" width="3.57421875" style="45" customWidth="1"/>
    <col min="3" max="4" width="6.7109375" style="45" customWidth="1"/>
    <col min="5" max="6" width="17.28125" style="45" customWidth="1"/>
    <col min="7" max="7" width="17.8515625" style="45" customWidth="1"/>
    <col min="8" max="8" width="3.8515625" style="45" customWidth="1"/>
    <col min="9" max="10" width="14.28125" style="45" customWidth="1"/>
    <col min="11" max="11" width="18.7109375" style="45" customWidth="1"/>
    <col min="12" max="12" width="18.140625" style="45" customWidth="1"/>
    <col min="13" max="13" width="21.00390625" style="45" customWidth="1"/>
    <col min="14" max="16384" width="9.140625" style="45" customWidth="1"/>
  </cols>
  <sheetData>
    <row r="1" s="3" customFormat="1" ht="29.25" customHeight="1"/>
    <row r="2" spans="1:13" ht="22.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ht="51.75" customHeight="1"/>
    <row r="4" ht="38.25" customHeight="1">
      <c r="A4" s="45" t="s">
        <v>67</v>
      </c>
    </row>
    <row r="6" ht="16.5">
      <c r="A6" s="1" t="s">
        <v>1</v>
      </c>
    </row>
    <row r="7" spans="1:10" ht="12.75">
      <c r="A7" s="90" t="s">
        <v>45</v>
      </c>
      <c r="B7" s="90"/>
      <c r="C7" s="90"/>
      <c r="D7" s="90"/>
      <c r="E7" s="90"/>
      <c r="F7" s="90"/>
      <c r="G7" s="90"/>
      <c r="H7" s="90"/>
      <c r="I7" s="90"/>
      <c r="J7" s="46"/>
    </row>
    <row r="8" ht="6" customHeight="1">
      <c r="D8" s="7"/>
    </row>
    <row r="9" spans="1:13" s="1" customFormat="1" ht="16.5">
      <c r="A9" s="95" t="s">
        <v>2</v>
      </c>
      <c r="B9" s="95"/>
      <c r="C9" s="95"/>
      <c r="D9" s="95"/>
      <c r="E9" s="95"/>
      <c r="F9" s="95"/>
      <c r="G9" s="95"/>
      <c r="I9" s="95" t="s">
        <v>3</v>
      </c>
      <c r="J9" s="95"/>
      <c r="K9" s="95"/>
      <c r="L9" s="95"/>
      <c r="M9" s="95"/>
    </row>
    <row r="10" spans="1:13" ht="51">
      <c r="A10" s="91" t="s">
        <v>4</v>
      </c>
      <c r="B10" s="92"/>
      <c r="C10" s="92"/>
      <c r="D10" s="92"/>
      <c r="E10" s="92"/>
      <c r="F10" s="49" t="s">
        <v>68</v>
      </c>
      <c r="G10" s="49" t="s">
        <v>69</v>
      </c>
      <c r="H10" s="50"/>
      <c r="I10" s="96" t="s">
        <v>4</v>
      </c>
      <c r="J10" s="96"/>
      <c r="K10" s="96"/>
      <c r="L10" s="49" t="s">
        <v>68</v>
      </c>
      <c r="M10" s="49" t="s">
        <v>70</v>
      </c>
    </row>
    <row r="11" spans="1:13" ht="15.75" thickBot="1">
      <c r="A11" s="5" t="s">
        <v>29</v>
      </c>
      <c r="B11" s="52"/>
      <c r="C11" s="52"/>
      <c r="D11" s="52"/>
      <c r="E11" s="52"/>
      <c r="F11" s="53"/>
      <c r="G11" s="36">
        <v>1839428</v>
      </c>
      <c r="H11" s="54"/>
      <c r="I11" s="37" t="s">
        <v>39</v>
      </c>
      <c r="J11" s="38"/>
      <c r="K11" s="55"/>
      <c r="L11" s="53"/>
      <c r="M11" s="56"/>
    </row>
    <row r="12" spans="1:13" ht="15.75" thickTop="1">
      <c r="A12" s="57" t="s">
        <v>28</v>
      </c>
      <c r="B12" s="52"/>
      <c r="C12" s="52"/>
      <c r="D12" s="52"/>
      <c r="E12" s="52"/>
      <c r="F12" s="34">
        <v>21241554</v>
      </c>
      <c r="G12" s="34">
        <v>21617982.26</v>
      </c>
      <c r="H12" s="54"/>
      <c r="I12" s="58" t="s">
        <v>40</v>
      </c>
      <c r="J12" s="59"/>
      <c r="K12" s="55"/>
      <c r="L12" s="34">
        <v>55203853</v>
      </c>
      <c r="M12" s="11">
        <v>57880461.98</v>
      </c>
    </row>
    <row r="13" spans="1:13" ht="15">
      <c r="A13" s="57" t="s">
        <v>30</v>
      </c>
      <c r="B13" s="52"/>
      <c r="C13" s="52"/>
      <c r="D13" s="52"/>
      <c r="E13" s="52"/>
      <c r="F13" s="34">
        <v>16734282</v>
      </c>
      <c r="G13" s="34">
        <v>19558979.6</v>
      </c>
      <c r="H13" s="54"/>
      <c r="I13" s="58" t="s">
        <v>41</v>
      </c>
      <c r="J13" s="59"/>
      <c r="K13" s="55"/>
      <c r="L13" s="60"/>
      <c r="M13" s="27"/>
    </row>
    <row r="14" spans="1:13" ht="15">
      <c r="A14" s="61" t="s">
        <v>5</v>
      </c>
      <c r="B14" s="52"/>
      <c r="C14" s="52"/>
      <c r="D14" s="52"/>
      <c r="E14" s="52"/>
      <c r="F14" s="35" t="s">
        <v>75</v>
      </c>
      <c r="G14" s="35" t="s">
        <v>80</v>
      </c>
      <c r="H14" s="54"/>
      <c r="I14" s="62" t="s">
        <v>6</v>
      </c>
      <c r="J14" s="55"/>
      <c r="K14" s="55"/>
      <c r="L14" s="34">
        <v>975667</v>
      </c>
      <c r="M14" s="11">
        <v>1449300.81</v>
      </c>
    </row>
    <row r="15" spans="1:13" ht="15">
      <c r="A15" s="61" t="s">
        <v>7</v>
      </c>
      <c r="B15" s="52"/>
      <c r="C15" s="52"/>
      <c r="D15" s="52"/>
      <c r="E15" s="52"/>
      <c r="F15" s="35" t="s">
        <v>76</v>
      </c>
      <c r="G15" s="35" t="s">
        <v>81</v>
      </c>
      <c r="H15" s="54"/>
      <c r="I15" s="62"/>
      <c r="J15" s="55"/>
      <c r="K15" s="55"/>
      <c r="L15" s="60"/>
      <c r="M15" s="27"/>
    </row>
    <row r="16" spans="1:13" ht="15">
      <c r="A16" s="63" t="s">
        <v>27</v>
      </c>
      <c r="B16" s="52"/>
      <c r="C16" s="52"/>
      <c r="D16" s="52"/>
      <c r="E16" s="52"/>
      <c r="F16" s="34">
        <v>18203684</v>
      </c>
      <c r="G16" s="34">
        <v>18099075.71</v>
      </c>
      <c r="H16" s="54"/>
      <c r="I16" s="62"/>
      <c r="J16" s="55"/>
      <c r="K16" s="55"/>
      <c r="L16" s="60"/>
      <c r="M16" s="27"/>
    </row>
    <row r="17" spans="1:13" ht="15">
      <c r="A17" s="61" t="s">
        <v>8</v>
      </c>
      <c r="B17" s="52"/>
      <c r="C17" s="52"/>
      <c r="D17" s="52"/>
      <c r="E17" s="52"/>
      <c r="F17" s="35" t="s">
        <v>77</v>
      </c>
      <c r="G17" s="35" t="s">
        <v>82</v>
      </c>
      <c r="H17" s="54"/>
      <c r="I17" s="62"/>
      <c r="J17" s="55"/>
      <c r="K17" s="55"/>
      <c r="L17" s="60"/>
      <c r="M17" s="27"/>
    </row>
    <row r="18" spans="1:13" ht="15.75" thickBot="1">
      <c r="A18" s="4" t="s">
        <v>9</v>
      </c>
      <c r="B18" s="52"/>
      <c r="C18" s="52"/>
      <c r="D18" s="52"/>
      <c r="E18" s="52"/>
      <c r="F18" s="36">
        <f>+F12+F13++F16</f>
        <v>56179520</v>
      </c>
      <c r="G18" s="36">
        <f>+G12+G13+G16</f>
        <v>59276037.57</v>
      </c>
      <c r="H18" s="54"/>
      <c r="I18" s="39" t="s">
        <v>10</v>
      </c>
      <c r="J18" s="40"/>
      <c r="K18" s="55"/>
      <c r="L18" s="36">
        <f>SUM(L12:L17)</f>
        <v>56179520</v>
      </c>
      <c r="M18" s="12">
        <f>+M12+M14</f>
        <v>59329762.79</v>
      </c>
    </row>
    <row r="19" spans="1:13" ht="15.75" thickTop="1">
      <c r="A19" s="63" t="s">
        <v>31</v>
      </c>
      <c r="B19" s="52"/>
      <c r="C19" s="52"/>
      <c r="D19" s="52"/>
      <c r="E19" s="52"/>
      <c r="F19" s="34">
        <v>19514087</v>
      </c>
      <c r="G19" s="34">
        <v>8673388.11</v>
      </c>
      <c r="H19" s="54"/>
      <c r="I19" s="58" t="s">
        <v>44</v>
      </c>
      <c r="J19" s="59"/>
      <c r="K19" s="55"/>
      <c r="L19" s="34">
        <v>24483173</v>
      </c>
      <c r="M19" s="11">
        <v>9876373.52</v>
      </c>
    </row>
    <row r="20" spans="1:13" ht="15">
      <c r="A20" s="61" t="s">
        <v>5</v>
      </c>
      <c r="B20" s="52"/>
      <c r="C20" s="52"/>
      <c r="D20" s="52"/>
      <c r="E20" s="52"/>
      <c r="F20" s="35" t="s">
        <v>78</v>
      </c>
      <c r="G20" s="35" t="s">
        <v>83</v>
      </c>
      <c r="H20" s="54"/>
      <c r="I20" s="62"/>
      <c r="J20" s="55"/>
      <c r="K20" s="55"/>
      <c r="L20" s="60"/>
      <c r="M20" s="27"/>
    </row>
    <row r="21" spans="1:13" ht="15">
      <c r="A21" s="61" t="s">
        <v>7</v>
      </c>
      <c r="B21" s="52"/>
      <c r="C21" s="52"/>
      <c r="D21" s="52"/>
      <c r="E21" s="52"/>
      <c r="F21" s="35" t="s">
        <v>79</v>
      </c>
      <c r="G21" s="35" t="s">
        <v>84</v>
      </c>
      <c r="H21" s="54"/>
      <c r="I21" s="62"/>
      <c r="J21" s="55"/>
      <c r="K21" s="55"/>
      <c r="L21" s="60"/>
      <c r="M21" s="27"/>
    </row>
    <row r="22" spans="1:13" ht="15.75" thickBot="1">
      <c r="A22" s="63" t="s">
        <v>32</v>
      </c>
      <c r="B22" s="52"/>
      <c r="C22" s="52"/>
      <c r="D22" s="52"/>
      <c r="E22" s="52"/>
      <c r="F22" s="34">
        <v>12969086</v>
      </c>
      <c r="G22" s="41">
        <v>0</v>
      </c>
      <c r="H22" s="54"/>
      <c r="I22" s="39" t="s">
        <v>11</v>
      </c>
      <c r="J22" s="40"/>
      <c r="K22" s="55"/>
      <c r="L22" s="36">
        <f>SUM(L19:L21)</f>
        <v>24483173</v>
      </c>
      <c r="M22" s="12">
        <f>SUM(M19:M21)</f>
        <v>9876373.52</v>
      </c>
    </row>
    <row r="23" spans="1:13" ht="15.75" thickTop="1">
      <c r="A23" s="61" t="s">
        <v>12</v>
      </c>
      <c r="B23" s="52"/>
      <c r="C23" s="52"/>
      <c r="D23" s="52"/>
      <c r="E23" s="52"/>
      <c r="F23" s="41" t="s">
        <v>65</v>
      </c>
      <c r="G23" s="35" t="s">
        <v>52</v>
      </c>
      <c r="H23" s="54"/>
      <c r="I23" s="58" t="s">
        <v>42</v>
      </c>
      <c r="J23" s="59"/>
      <c r="K23" s="55"/>
      <c r="L23" s="60"/>
      <c r="M23" s="27"/>
    </row>
    <row r="24" spans="1:13" ht="15.75" thickBot="1">
      <c r="A24" s="4" t="s">
        <v>13</v>
      </c>
      <c r="B24" s="52"/>
      <c r="C24" s="52"/>
      <c r="D24" s="52"/>
      <c r="E24" s="52"/>
      <c r="F24" s="36">
        <f>+F19+F22</f>
        <v>32483173</v>
      </c>
      <c r="G24" s="36">
        <f>+G19+G22</f>
        <v>8673388.11</v>
      </c>
      <c r="H24" s="54"/>
      <c r="I24" s="62" t="s">
        <v>14</v>
      </c>
      <c r="J24" s="55"/>
      <c r="K24" s="55"/>
      <c r="L24" s="34">
        <v>8000000</v>
      </c>
      <c r="M24" s="8" t="s">
        <v>52</v>
      </c>
    </row>
    <row r="25" spans="1:13" ht="16.5" thickBot="1" thickTop="1">
      <c r="A25" s="6" t="s">
        <v>53</v>
      </c>
      <c r="B25" s="52"/>
      <c r="C25" s="52"/>
      <c r="D25" s="52"/>
      <c r="E25" s="52"/>
      <c r="F25" s="42">
        <v>11485000</v>
      </c>
      <c r="G25" s="42">
        <v>5667477.18</v>
      </c>
      <c r="H25" s="54"/>
      <c r="I25" s="37" t="s">
        <v>53</v>
      </c>
      <c r="J25" s="38"/>
      <c r="K25" s="55"/>
      <c r="L25" s="36">
        <v>11485000</v>
      </c>
      <c r="M25" s="12">
        <v>5667477.18</v>
      </c>
    </row>
    <row r="26" spans="1:13" ht="16.5" thickBot="1" thickTop="1">
      <c r="A26" s="4" t="s">
        <v>15</v>
      </c>
      <c r="B26" s="52"/>
      <c r="C26" s="52"/>
      <c r="D26" s="52"/>
      <c r="E26" s="52"/>
      <c r="F26" s="43">
        <f>+F18+F24+F25</f>
        <v>100147693</v>
      </c>
      <c r="G26" s="43">
        <f>+G11+G18+G24+G25</f>
        <v>75456330.86000001</v>
      </c>
      <c r="H26" s="54"/>
      <c r="I26" s="39" t="s">
        <v>15</v>
      </c>
      <c r="J26" s="40"/>
      <c r="K26" s="55"/>
      <c r="L26" s="43">
        <f>+L18+L22+L24+L25</f>
        <v>100147693</v>
      </c>
      <c r="M26" s="13">
        <f>+M18+M22+M25</f>
        <v>74873613.49000001</v>
      </c>
    </row>
    <row r="27" spans="1:13" ht="15">
      <c r="A27" s="4" t="s">
        <v>16</v>
      </c>
      <c r="B27" s="52"/>
      <c r="C27" s="52"/>
      <c r="D27" s="52"/>
      <c r="E27" s="52"/>
      <c r="F27" s="64"/>
      <c r="G27" s="65"/>
      <c r="H27" s="54"/>
      <c r="I27" s="39" t="s">
        <v>17</v>
      </c>
      <c r="J27" s="40"/>
      <c r="K27" s="55"/>
      <c r="L27" s="64"/>
      <c r="M27" s="16">
        <f>+G28-M26</f>
        <v>582717.3700000048</v>
      </c>
    </row>
    <row r="28" spans="1:13" ht="15">
      <c r="A28" s="66" t="s">
        <v>18</v>
      </c>
      <c r="B28" s="68"/>
      <c r="C28" s="68"/>
      <c r="D28" s="68"/>
      <c r="E28" s="68"/>
      <c r="F28" s="44">
        <f>+F26</f>
        <v>100147693</v>
      </c>
      <c r="G28" s="44">
        <f>SUM(G26:G27)</f>
        <v>75456330.86000001</v>
      </c>
      <c r="H28" s="54"/>
      <c r="I28" s="69" t="s">
        <v>18</v>
      </c>
      <c r="J28" s="70"/>
      <c r="K28" s="70"/>
      <c r="L28" s="44">
        <f>+L26</f>
        <v>100147693</v>
      </c>
      <c r="M28" s="14">
        <f>SUM(M26:M27)</f>
        <v>75456330.86000001</v>
      </c>
    </row>
    <row r="30" s="1" customFormat="1" ht="16.5">
      <c r="A30" s="1" t="s">
        <v>60</v>
      </c>
    </row>
    <row r="31" s="1" customFormat="1" ht="16.5">
      <c r="A31" s="1" t="s">
        <v>61</v>
      </c>
    </row>
    <row r="32" spans="1:13" ht="12.75">
      <c r="A32" s="90" t="s">
        <v>45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4" spans="1:13" s="50" customFormat="1" ht="25.5">
      <c r="A34" s="47"/>
      <c r="B34" s="48"/>
      <c r="C34" s="48"/>
      <c r="D34" s="48"/>
      <c r="E34" s="49" t="s">
        <v>59</v>
      </c>
      <c r="F34" s="49" t="s">
        <v>58</v>
      </c>
      <c r="G34" s="49" t="s">
        <v>57</v>
      </c>
      <c r="H34" s="86" t="s">
        <v>56</v>
      </c>
      <c r="I34" s="87"/>
      <c r="J34" s="71" t="s">
        <v>49</v>
      </c>
      <c r="K34" s="51" t="s">
        <v>19</v>
      </c>
      <c r="L34" s="49" t="s">
        <v>50</v>
      </c>
      <c r="M34" s="51" t="s">
        <v>20</v>
      </c>
    </row>
    <row r="35" spans="1:13" ht="14.25">
      <c r="A35" s="63" t="s">
        <v>33</v>
      </c>
      <c r="B35" s="52"/>
      <c r="C35" s="52"/>
      <c r="D35" s="52"/>
      <c r="E35" s="17">
        <v>8187949.07</v>
      </c>
      <c r="F35" s="18">
        <v>2414586.84</v>
      </c>
      <c r="G35" s="19">
        <v>1583921.77</v>
      </c>
      <c r="H35" s="88">
        <v>1180276</v>
      </c>
      <c r="I35" s="89"/>
      <c r="J35" s="30">
        <v>2157464.94</v>
      </c>
      <c r="K35" s="18">
        <v>0</v>
      </c>
      <c r="L35" s="18">
        <v>0</v>
      </c>
      <c r="M35" s="18">
        <f>SUM(E35:L35)</f>
        <v>15524198.62</v>
      </c>
    </row>
    <row r="36" spans="1:13" ht="14.25">
      <c r="A36" s="63" t="s">
        <v>34</v>
      </c>
      <c r="B36" s="52"/>
      <c r="C36" s="52"/>
      <c r="D36" s="52"/>
      <c r="E36" s="17">
        <v>5113111.54</v>
      </c>
      <c r="F36" s="18">
        <v>2039772.48</v>
      </c>
      <c r="G36" s="20">
        <v>2403300.1</v>
      </c>
      <c r="H36" s="88">
        <v>469775.65</v>
      </c>
      <c r="I36" s="89"/>
      <c r="J36" s="30">
        <v>5080027</v>
      </c>
      <c r="K36" s="18">
        <v>4439202.15</v>
      </c>
      <c r="L36" s="18">
        <v>261896.55</v>
      </c>
      <c r="M36" s="18">
        <f>SUM(E36:L36)</f>
        <v>19807085.470000003</v>
      </c>
    </row>
    <row r="37" spans="1:13" ht="14.25">
      <c r="A37" s="63" t="s">
        <v>35</v>
      </c>
      <c r="B37" s="52"/>
      <c r="C37" s="52"/>
      <c r="D37" s="52"/>
      <c r="E37" s="17">
        <v>662.36</v>
      </c>
      <c r="F37" s="18">
        <v>21986.58</v>
      </c>
      <c r="G37" s="20">
        <v>79214.45</v>
      </c>
      <c r="H37" s="88">
        <v>129681</v>
      </c>
      <c r="I37" s="89"/>
      <c r="J37" s="30">
        <v>0</v>
      </c>
      <c r="K37" s="18">
        <v>6553.48</v>
      </c>
      <c r="L37" s="18">
        <v>0</v>
      </c>
      <c r="M37" s="18">
        <f>SUM(E37:L37)</f>
        <v>238097.87000000002</v>
      </c>
    </row>
    <row r="38" spans="1:13" ht="15">
      <c r="A38" s="63" t="s">
        <v>36</v>
      </c>
      <c r="B38" s="52"/>
      <c r="C38" s="52"/>
      <c r="D38" s="52"/>
      <c r="E38" s="26"/>
      <c r="F38" s="27"/>
      <c r="G38" s="28"/>
      <c r="H38" s="98"/>
      <c r="I38" s="67"/>
      <c r="J38" s="31"/>
      <c r="K38" s="27"/>
      <c r="L38" s="27"/>
      <c r="M38" s="18"/>
    </row>
    <row r="39" spans="1:13" ht="14.25">
      <c r="A39" s="61" t="s">
        <v>21</v>
      </c>
      <c r="B39" s="52"/>
      <c r="C39" s="52"/>
      <c r="D39" s="52"/>
      <c r="E39" s="17">
        <v>1722341.69</v>
      </c>
      <c r="F39" s="18">
        <v>557382.34</v>
      </c>
      <c r="G39" s="20">
        <v>275015</v>
      </c>
      <c r="H39" s="88">
        <v>0</v>
      </c>
      <c r="I39" s="89"/>
      <c r="J39" s="30">
        <v>284400.08</v>
      </c>
      <c r="K39" s="24">
        <v>0</v>
      </c>
      <c r="L39" s="17">
        <v>178690</v>
      </c>
      <c r="M39" s="18">
        <f>SUM(E39:L39)</f>
        <v>3017829.11</v>
      </c>
    </row>
    <row r="40" spans="1:13" ht="14.25">
      <c r="A40" s="63" t="s">
        <v>37</v>
      </c>
      <c r="B40" s="52"/>
      <c r="C40" s="52"/>
      <c r="D40" s="52"/>
      <c r="E40" s="17">
        <v>0</v>
      </c>
      <c r="F40" s="17">
        <v>19000</v>
      </c>
      <c r="G40" s="19">
        <v>0</v>
      </c>
      <c r="H40" s="93">
        <v>1838041.16</v>
      </c>
      <c r="I40" s="97"/>
      <c r="J40" s="30">
        <v>0</v>
      </c>
      <c r="K40" s="17">
        <v>333534</v>
      </c>
      <c r="L40" s="17">
        <v>0</v>
      </c>
      <c r="M40" s="17">
        <f>SUM(E40:L40)</f>
        <v>2190575.16</v>
      </c>
    </row>
    <row r="41" spans="1:13" ht="14.25">
      <c r="A41" s="66"/>
      <c r="B41" s="68"/>
      <c r="C41" s="68"/>
      <c r="D41" s="68"/>
      <c r="E41" s="22">
        <f>SUM(E35:E40)</f>
        <v>15024064.659999998</v>
      </c>
      <c r="F41" s="21">
        <f>SUM(F35:F40)</f>
        <v>5052728.24</v>
      </c>
      <c r="G41" s="23">
        <f>SUM(G35:G40)</f>
        <v>4341451.32</v>
      </c>
      <c r="H41" s="93">
        <f>SUM(H35:H40)</f>
        <v>3617773.8099999996</v>
      </c>
      <c r="I41" s="94"/>
      <c r="J41" s="29">
        <f>SUM(J35:J40)</f>
        <v>7521892.02</v>
      </c>
      <c r="K41" s="21">
        <f>SUM(K35:K40)</f>
        <v>4779289.630000001</v>
      </c>
      <c r="L41" s="21">
        <f>SUM(L35:L40)</f>
        <v>440586.55</v>
      </c>
      <c r="M41" s="21">
        <f>SUM(M35:M40)</f>
        <v>40777786.230000004</v>
      </c>
    </row>
    <row r="42" ht="12.75">
      <c r="M42" s="72"/>
    </row>
    <row r="43" spans="1:9" s="1" customFormat="1" ht="16.5">
      <c r="A43" s="1" t="s">
        <v>71</v>
      </c>
      <c r="I43" s="1" t="s">
        <v>62</v>
      </c>
    </row>
    <row r="44" spans="1:9" s="1" customFormat="1" ht="16.5">
      <c r="A44" s="1" t="s">
        <v>64</v>
      </c>
      <c r="I44" s="1" t="s">
        <v>63</v>
      </c>
    </row>
    <row r="45" spans="1:13" ht="12.75">
      <c r="A45" s="90" t="s">
        <v>45</v>
      </c>
      <c r="B45" s="90"/>
      <c r="C45" s="90"/>
      <c r="D45" s="90"/>
      <c r="E45" s="90"/>
      <c r="F45" s="90"/>
      <c r="G45" s="90"/>
      <c r="I45" s="90" t="s">
        <v>45</v>
      </c>
      <c r="J45" s="90"/>
      <c r="K45" s="90"/>
      <c r="L45" s="90"/>
      <c r="M45" s="90"/>
    </row>
    <row r="46" ht="6" customHeight="1">
      <c r="K46" s="68"/>
    </row>
    <row r="47" spans="1:13" ht="15">
      <c r="A47" s="73" t="s">
        <v>29</v>
      </c>
      <c r="B47" s="74"/>
      <c r="C47" s="74"/>
      <c r="D47" s="74"/>
      <c r="E47" s="74"/>
      <c r="F47" s="75"/>
      <c r="G47" s="76"/>
      <c r="I47" s="32" t="s">
        <v>22</v>
      </c>
      <c r="J47" s="74"/>
      <c r="K47" s="52"/>
      <c r="L47" s="75" t="s">
        <v>48</v>
      </c>
      <c r="M47" s="33">
        <v>1219.47</v>
      </c>
    </row>
    <row r="48" spans="1:13" ht="15">
      <c r="A48" s="61" t="s">
        <v>72</v>
      </c>
      <c r="B48" s="52"/>
      <c r="C48" s="52"/>
      <c r="D48" s="52"/>
      <c r="E48" s="52"/>
      <c r="F48" s="77" t="s">
        <v>46</v>
      </c>
      <c r="G48" s="11">
        <v>3635540.99</v>
      </c>
      <c r="I48" s="61" t="s">
        <v>23</v>
      </c>
      <c r="J48" s="52"/>
      <c r="K48" s="52"/>
      <c r="L48" s="77"/>
      <c r="M48" s="78"/>
    </row>
    <row r="49" spans="1:13" ht="15">
      <c r="A49" s="63" t="s">
        <v>38</v>
      </c>
      <c r="B49" s="52"/>
      <c r="C49" s="52"/>
      <c r="D49" s="52"/>
      <c r="E49" s="52"/>
      <c r="F49" s="52"/>
      <c r="G49" s="27"/>
      <c r="I49" s="63" t="s">
        <v>28</v>
      </c>
      <c r="J49" s="79"/>
      <c r="K49" s="52"/>
      <c r="L49" s="77" t="s">
        <v>48</v>
      </c>
      <c r="M49" s="24">
        <v>444.74</v>
      </c>
    </row>
    <row r="50" spans="1:13" ht="15">
      <c r="A50" s="80" t="s">
        <v>73</v>
      </c>
      <c r="B50" s="52"/>
      <c r="C50" s="52"/>
      <c r="D50" s="52"/>
      <c r="E50" s="52"/>
      <c r="F50" s="77" t="s">
        <v>47</v>
      </c>
      <c r="G50" s="9"/>
      <c r="I50" s="63" t="s">
        <v>30</v>
      </c>
      <c r="J50" s="79"/>
      <c r="K50" s="52"/>
      <c r="L50" s="77" t="s">
        <v>48</v>
      </c>
      <c r="M50" s="24">
        <v>402.38</v>
      </c>
    </row>
    <row r="51" spans="1:15" ht="15">
      <c r="A51" s="63" t="s">
        <v>29</v>
      </c>
      <c r="B51" s="52"/>
      <c r="C51" s="52"/>
      <c r="D51" s="52"/>
      <c r="E51" s="52"/>
      <c r="F51" s="52"/>
      <c r="G51" s="27"/>
      <c r="I51" s="63" t="s">
        <v>54</v>
      </c>
      <c r="J51" s="79"/>
      <c r="K51" s="52"/>
      <c r="L51" s="77" t="s">
        <v>48</v>
      </c>
      <c r="M51" s="24">
        <v>372.35</v>
      </c>
      <c r="N51" s="72"/>
      <c r="O51" s="72"/>
    </row>
    <row r="52" spans="1:13" ht="15.75" thickBot="1">
      <c r="A52" s="61" t="s">
        <v>85</v>
      </c>
      <c r="B52" s="52"/>
      <c r="C52" s="52"/>
      <c r="D52" s="52"/>
      <c r="E52" s="52"/>
      <c r="F52" s="77" t="s">
        <v>46</v>
      </c>
      <c r="G52" s="15">
        <f>SUM(G48:G51)</f>
        <v>3635540.99</v>
      </c>
      <c r="I52" s="32" t="s">
        <v>24</v>
      </c>
      <c r="J52" s="74"/>
      <c r="K52" s="74"/>
      <c r="L52" s="75" t="s">
        <v>48</v>
      </c>
      <c r="M52" s="33">
        <v>1190.75</v>
      </c>
    </row>
    <row r="53" spans="1:13" ht="15.75" thickTop="1">
      <c r="A53" s="63" t="s">
        <v>43</v>
      </c>
      <c r="B53" s="52"/>
      <c r="C53" s="52"/>
      <c r="D53" s="52"/>
      <c r="E53" s="52"/>
      <c r="F53" s="52"/>
      <c r="G53" s="27"/>
      <c r="I53" s="61" t="s">
        <v>23</v>
      </c>
      <c r="J53" s="52"/>
      <c r="K53" s="52"/>
      <c r="L53" s="77"/>
      <c r="M53" s="78"/>
    </row>
    <row r="54" spans="1:13" ht="15">
      <c r="A54" s="61" t="s">
        <v>25</v>
      </c>
      <c r="B54" s="52"/>
      <c r="C54" s="52"/>
      <c r="D54" s="52"/>
      <c r="E54" s="52"/>
      <c r="F54" s="52"/>
      <c r="G54" s="27"/>
      <c r="I54" s="63" t="s">
        <v>33</v>
      </c>
      <c r="J54" s="79"/>
      <c r="K54" s="52"/>
      <c r="L54" s="77" t="s">
        <v>48</v>
      </c>
      <c r="M54" s="24">
        <v>383.65</v>
      </c>
    </row>
    <row r="55" spans="1:13" ht="15">
      <c r="A55" s="61" t="s">
        <v>74</v>
      </c>
      <c r="B55" s="52"/>
      <c r="C55" s="52"/>
      <c r="D55" s="52"/>
      <c r="E55" s="52"/>
      <c r="F55" s="77" t="s">
        <v>48</v>
      </c>
      <c r="G55" s="10"/>
      <c r="I55" s="63" t="s">
        <v>34</v>
      </c>
      <c r="J55" s="79"/>
      <c r="K55" s="52"/>
      <c r="L55" s="77" t="s">
        <v>48</v>
      </c>
      <c r="M55" s="24">
        <v>565.21</v>
      </c>
    </row>
    <row r="56" spans="1:15" ht="15">
      <c r="A56" s="66"/>
      <c r="B56" s="68"/>
      <c r="C56" s="68"/>
      <c r="D56" s="68"/>
      <c r="E56" s="68"/>
      <c r="F56" s="68"/>
      <c r="G56" s="81"/>
      <c r="I56" s="82" t="s">
        <v>55</v>
      </c>
      <c r="J56" s="83"/>
      <c r="K56" s="68"/>
      <c r="L56" s="84" t="s">
        <v>48</v>
      </c>
      <c r="M56" s="25">
        <v>241.89</v>
      </c>
      <c r="N56" s="72"/>
      <c r="O56" s="72"/>
    </row>
    <row r="57" spans="1:13" ht="12.75">
      <c r="A57" s="45" t="s">
        <v>51</v>
      </c>
      <c r="M57" s="72"/>
    </row>
    <row r="59" ht="16.5">
      <c r="K59" s="2" t="s">
        <v>26</v>
      </c>
    </row>
    <row r="60" ht="16.5">
      <c r="K60" s="2" t="s">
        <v>66</v>
      </c>
    </row>
  </sheetData>
  <mergeCells count="17">
    <mergeCell ref="H41:I41"/>
    <mergeCell ref="I45:M45"/>
    <mergeCell ref="A45:G45"/>
    <mergeCell ref="A9:G9"/>
    <mergeCell ref="I10:K10"/>
    <mergeCell ref="I9:M9"/>
    <mergeCell ref="H40:I40"/>
    <mergeCell ref="H37:I37"/>
    <mergeCell ref="H38:I38"/>
    <mergeCell ref="H39:I39"/>
    <mergeCell ref="A2:M2"/>
    <mergeCell ref="H34:I34"/>
    <mergeCell ref="H35:I35"/>
    <mergeCell ref="H36:I36"/>
    <mergeCell ref="A7:I7"/>
    <mergeCell ref="A32:M32"/>
    <mergeCell ref="A10:E10"/>
  </mergeCells>
  <printOptions/>
  <pageMargins left="0.3937007874015748" right="0.31496062992125984" top="0.6299212598425197" bottom="0.67" header="0.35433070866141736" footer="0.34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Emanuela.Zanchi</cp:lastModifiedBy>
  <cp:lastPrinted>2010-07-26T09:15:18Z</cp:lastPrinted>
  <dcterms:created xsi:type="dcterms:W3CDTF">1999-07-12T08:41:19Z</dcterms:created>
  <dcterms:modified xsi:type="dcterms:W3CDTF">2011-04-05T07:31:04Z</dcterms:modified>
  <cp:category/>
  <cp:version/>
  <cp:contentType/>
  <cp:contentStatus/>
</cp:coreProperties>
</file>